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 " sheetId="7" r:id="rId7"/>
  </sheets>
  <definedNames>
    <definedName name="_xlnm.Print_Area" localSheetId="6">'债务(应付款)明细公布表 '!$A$1:$E$18</definedName>
  </definedNames>
  <calcPr calcId="144525"/>
</workbook>
</file>

<file path=xl/sharedStrings.xml><?xml version="1.0" encoding="utf-8"?>
<sst xmlns="http://schemas.openxmlformats.org/spreadsheetml/2006/main" count="433" uniqueCount="236">
  <si>
    <t>现金日记账</t>
  </si>
  <si>
    <t>单位名称:珠海市唐家湾镇那洲二下股份经济合作社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</si>
  <si>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</si>
  <si>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</si>
  <si>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</si>
  <si>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</si>
  <si>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</si>
  <si>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</si>
  <si>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</si>
  <si>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</si>
  <si>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</si>
  <si>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</si>
  <si>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</si>
  <si>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</si>
  <si>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</si>
  <si>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</si>
  <si>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</si>
  <si>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421.37 </t>
  </si>
  <si>
    <t>2024-12-09</t>
  </si>
  <si>
    <t>09/12支那洲二下经济社街灯电费（20241101-20241130）</t>
  </si>
  <si>
    <t>2024120006</t>
  </si>
  <si>
    <t>30.53</t>
  </si>
  <si>
    <t xml:space="preserve">390.84 </t>
  </si>
  <si>
    <t>2024-12-30</t>
  </si>
  <si>
    <t>30/812提取备用金</t>
  </si>
  <si>
    <t>2024120013</t>
  </si>
  <si>
    <t>3600.0</t>
  </si>
  <si>
    <t xml:space="preserve">3990.84 </t>
  </si>
  <si>
    <t>30/12支古立青2024年7-12月工资</t>
  </si>
  <si>
    <t>2024120008</t>
  </si>
  <si>
    <t>1800.0</t>
  </si>
  <si>
    <t xml:space="preserve">2190.84 </t>
  </si>
  <si>
    <t>30/12支社委古康纳、郑健辉、古帝炎，监事梁耀华、古小河、古建伟2024年补贴（300元/人）</t>
  </si>
  <si>
    <t>2024120009</t>
  </si>
  <si>
    <t>30/12提取备用金</t>
  </si>
  <si>
    <t>2024120014</t>
  </si>
  <si>
    <t>200.0</t>
  </si>
  <si>
    <t xml:space="preserve">590.84 </t>
  </si>
  <si>
    <t>2024120015</t>
  </si>
  <si>
    <t>100.0</t>
  </si>
  <si>
    <t xml:space="preserve">690.84 </t>
  </si>
  <si>
    <t>30/12支古康六2024年补贴（300元/人）</t>
  </si>
  <si>
    <t>2024120012</t>
  </si>
  <si>
    <t>300.0</t>
  </si>
  <si>
    <t>（以上公开数据根据贵单位提交的原始单据核算）</t>
  </si>
  <si>
    <t>银行存款日记账</t>
  </si>
  <si>
    <t>102</t>
  </si>
  <si>
    <t>银行存款</t>
  </si>
  <si>
    <t xml:space="preserve">218518.32 </t>
  </si>
  <si>
    <t>2024-12-13</t>
  </si>
  <si>
    <t xml:space="preserve"> 102001</t>
  </si>
  <si>
    <t xml:space="preserve"> 农商行80020000005745520</t>
  </si>
  <si>
    <t>13/12收中山市信峰房地产开发有限公司交来横坑山墈顶2024年12月份地租</t>
  </si>
  <si>
    <t>2024120001</t>
  </si>
  <si>
    <t>1500.0</t>
  </si>
  <si>
    <t xml:space="preserve">220018.32 </t>
  </si>
  <si>
    <t>2024-12-18</t>
  </si>
  <si>
    <t>18/12收中国铁塔股份公司珠海分公司交来林昌山2024.06.07-2024.12.06地租</t>
  </si>
  <si>
    <t>2024120003</t>
  </si>
  <si>
    <t>10400.0</t>
  </si>
  <si>
    <t xml:space="preserve">230418.32 </t>
  </si>
  <si>
    <t>2024-12-20</t>
  </si>
  <si>
    <t>20/12收农商行2024.09.20-2024.12.20利息</t>
  </si>
  <si>
    <t>2024120004</t>
  </si>
  <si>
    <t>79.71</t>
  </si>
  <si>
    <t xml:space="preserve">230498.03 </t>
  </si>
  <si>
    <t>2024-12-21</t>
  </si>
  <si>
    <t xml:space="preserve"> 102002</t>
  </si>
  <si>
    <t xml:space="preserve"> 建设银行0999</t>
  </si>
  <si>
    <t>21/12收建设银行2024.9.21-2024.12.21利息</t>
  </si>
  <si>
    <t>2024120005</t>
  </si>
  <si>
    <t>0.03</t>
  </si>
  <si>
    <t xml:space="preserve">230498.06 </t>
  </si>
  <si>
    <t>2024120007</t>
  </si>
  <si>
    <t xml:space="preserve">226898.06 </t>
  </si>
  <si>
    <t>2024120010</t>
  </si>
  <si>
    <t xml:space="preserve">226698.06 </t>
  </si>
  <si>
    <t>2024120011</t>
  </si>
  <si>
    <t xml:space="preserve">226598.06 </t>
  </si>
  <si>
    <t>2024-12-31</t>
  </si>
  <si>
    <t>31/12收中国铁塔股份珠海公司交来广澳高速傍山坡2024.04.15-2025.04.14场地使用费</t>
  </si>
  <si>
    <t>2024120002</t>
  </si>
  <si>
    <t>15000.0</t>
  </si>
  <si>
    <t xml:space="preserve">241598.06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</si>
  <si>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</si>
  <si>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</si>
  <si>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</si>
  <si>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</si>
  <si>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</si>
  <si>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</si>
  <si>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</si>
  <si>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</si>
  <si>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</si>
  <si>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</si>
  <si>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</si>
  <si>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</si>
  <si>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</si>
  <si>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</si>
  <si>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球场水泥路面</t>
  </si>
  <si>
    <t>001</t>
  </si>
  <si>
    <t>固定资产&gt;其他固定资产&gt;球场水泥路面</t>
  </si>
  <si>
    <t>1宗</t>
  </si>
  <si>
    <t>否</t>
  </si>
  <si>
    <t>10000.00</t>
  </si>
  <si>
    <t>非经营用</t>
  </si>
  <si>
    <t>在建工程转固定资产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</si>
  <si>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</si>
  <si>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</si>
  <si>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</si>
  <si>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</si>
  <si>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</si>
  <si>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</si>
  <si>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</si>
  <si>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</si>
  <si>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241,988.90</t>
  </si>
  <si>
    <t>256,811.45</t>
  </si>
  <si>
    <t xml:space="preserve"> 短期借款</t>
  </si>
  <si>
    <t xml:space="preserve"> 短期投资</t>
  </si>
  <si>
    <t xml:space="preserve"> 应付款项</t>
  </si>
  <si>
    <t>116,133.25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</si>
  <si>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</si>
  <si>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</si>
  <si>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</si>
  <si>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</si>
  <si>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</si>
  <si>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</si>
  <si>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</si>
  <si>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</si>
  <si>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</si>
  <si>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</si>
  <si>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</si>
  <si>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1,105,000.00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</si>
  <si>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</si>
  <si>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</si>
  <si>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</si>
  <si>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</si>
  <si>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</si>
  <si>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39,800.00</t>
  </si>
  <si>
    <t xml:space="preserve">  生产性生物资产净值</t>
  </si>
  <si>
    <t xml:space="preserve">  非流动负债合计</t>
  </si>
  <si>
    <t xml:space="preserve"> 固定资产原值</t>
  </si>
  <si>
    <t>10,000.00</t>
  </si>
  <si>
    <t xml:space="preserve">   负债合计</t>
  </si>
  <si>
    <t>155,933.25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</si>
  <si>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</si>
  <si>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</si>
  <si>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</si>
  <si>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</si>
  <si>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</si>
  <si>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</si>
  <si>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</si>
  <si>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</si>
  <si>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</si>
  <si>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</si>
  <si>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1,075,000.00</t>
  </si>
  <si>
    <t xml:space="preserve"> 公益性生物资产</t>
  </si>
  <si>
    <t xml:space="preserve"> 公积公益金</t>
  </si>
  <si>
    <t>73,229.48</t>
  </si>
  <si>
    <t xml:space="preserve"> 长期待摊费用</t>
  </si>
  <si>
    <t xml:space="preserve"> 未分配收益</t>
  </si>
  <si>
    <t>52,826.17</t>
  </si>
  <si>
    <t>107,448.72</t>
  </si>
  <si>
    <t xml:space="preserve">  非流动资产合计</t>
  </si>
  <si>
    <t>1,115,000.00</t>
  </si>
  <si>
    <t xml:space="preserve">  所有者权益合计</t>
  </si>
  <si>
    <t>1,201,055.65</t>
  </si>
  <si>
    <t>1,255,678.20</t>
  </si>
  <si>
    <t xml:space="preserve">   资产合计</t>
  </si>
  <si>
    <t>1,356,988.90</t>
  </si>
  <si>
    <t>1,371,811.45</t>
  </si>
  <si>
    <t xml:space="preserve">   负债和所有者权益总计</t>
  </si>
  <si>
    <t xml:space="preserve">                            收益及收益分配表</t>
  </si>
  <si>
    <t xml:space="preserve"> 会计期间：2024-01~2024-12</t>
  </si>
  <si>
    <t>项目</t>
  </si>
  <si>
    <t>2024年1月至2024年12月金额</t>
  </si>
  <si>
    <t>一、经营收入</t>
  </si>
  <si>
    <t>366,580.00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</si>
  <si>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</si>
  <si>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</si>
  <si>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</si>
  <si>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</si>
  <si>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</si>
  <si>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</si>
  <si>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38,036.82</t>
  </si>
  <si>
    <t>​    其中：运作支出</t>
  </si>
  <si>
    <t>二、经营收益</t>
  </si>
  <si>
    <t>328,543.18</t>
  </si>
  <si>
    <t>​ 加：其他收入</t>
  </si>
  <si>
    <t>54,234.27</t>
  </si>
  <si>
    <t>​ 减：公益支出</t>
  </si>
  <si>
    <t>​   其他支出</t>
  </si>
  <si>
    <t>三、收益总额</t>
  </si>
  <si>
    <t>382,777.45</t>
  </si>
  <si>
    <t>​ 减：所得税费用</t>
  </si>
  <si>
    <t>四、净收益</t>
  </si>
  <si>
    <t>​ 加：年初未分配收益</t>
  </si>
  <si>
    <t>​   其他转入</t>
  </si>
  <si>
    <t>五、可分配收益</t>
  </si>
  <si>
    <t>490,226.17</t>
  </si>
  <si>
    <t>​ 减：提取公积公益金</t>
  </si>
  <si>
    <t>​   向成员分配</t>
  </si>
  <si>
    <t>437,400.00</t>
  </si>
  <si>
    <t>​   其他</t>
  </si>
  <si>
    <t>六、年末未分配收益</t>
  </si>
  <si>
    <t>债权(应收款)明细公布表</t>
  </si>
  <si>
    <t>单位编号:76</t>
  </si>
  <si>
    <t>单位名称:</t>
  </si>
  <si>
    <t>珠海市唐家湾镇那洲二下股份经济合作社</t>
  </si>
  <si>
    <t>报表财务月度</t>
  </si>
  <si>
    <t>单位及个人</t>
  </si>
  <si>
    <t>内容摘要</t>
  </si>
  <si>
    <t>经手人</t>
  </si>
  <si>
    <t>发生时间</t>
  </si>
  <si>
    <t>未收金额</t>
  </si>
  <si>
    <t>无</t>
  </si>
  <si>
    <t>合计</t>
  </si>
  <si>
    <t>(以上公开数据根据贵单位提交的原始单据核算)</t>
  </si>
  <si>
    <t>债务(应付款)明细公布表</t>
  </si>
  <si>
    <t>未付金额</t>
  </si>
  <si>
    <t>应付款-其他应付款-应付福利费</t>
  </si>
  <si>
    <t>福利费</t>
  </si>
  <si>
    <t>进三资之前</t>
  </si>
  <si>
    <t>应付款-其他应付款-押金-肖欣耀</t>
  </si>
  <si>
    <t>押金</t>
  </si>
  <si>
    <t>应付款-其他应付款-押金-古家聪</t>
  </si>
  <si>
    <t>应付款-其他应付款-押金-郑元阁</t>
  </si>
  <si>
    <t>应付款-其他应付款-押金-谭国伟、卓若能</t>
  </si>
  <si>
    <t>应付款-其他应付款-押金-周年裕</t>
  </si>
  <si>
    <t>应付款-其他应付款-押金-陈兆伦</t>
  </si>
  <si>
    <t>应付款-其他应付款-押金-中山市凯柏房地产开发公司</t>
  </si>
  <si>
    <t>应付款-其他应付款-押金-郭丽娜</t>
  </si>
  <si>
    <t>应付款-其他应付款-押金-06年种粮补贴</t>
  </si>
  <si>
    <t>应付款-其他应付款-押金-二上队</t>
  </si>
  <si>
    <t>代那洲二上队收古家聪押金款</t>
  </si>
  <si>
    <t>专项应付款-扶持资金-那洲布匹城项目集体发展资金及误工补贴</t>
  </si>
  <si>
    <t>扶持社区集体经济发展资金补贴余款及误工补贴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</si>
</sst>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yyyy&quot;年&quot;m&quot;月&quot;;@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sz val="12"/>
      <color indexed="8"/>
      <name val="simsun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30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15" borderId="7" applyNumberFormat="0" applyAlignment="0" applyProtection="0">
      <alignment vertical="center"/>
    </xf>
    <xf numFmtId="0" fontId="44" fillId="15" borderId="3" applyNumberFormat="0" applyAlignment="0" applyProtection="0">
      <alignment vertical="center"/>
    </xf>
    <xf numFmtId="0" fontId="45" fillId="16" borderId="8" applyNumberFormat="0" applyAlignment="0" applyProtection="0">
      <alignment vertical="center"/>
    </xf>
    <xf numFmtId="0" fontId="30" fillId="0" borderId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57" fontId="4" fillId="3" borderId="0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177" fontId="8" fillId="2" borderId="1" xfId="1" applyNumberFormat="1" applyFont="1" applyFill="1" applyBorder="1" applyAlignment="1">
      <alignment horizontal="right" vertical="center" wrapText="1"/>
    </xf>
    <xf numFmtId="57" fontId="6" fillId="2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left" vertical="center" wrapText="1"/>
    </xf>
    <xf numFmtId="0" fontId="9" fillId="2" borderId="1" xfId="28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0" xfId="28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right" vertical="center"/>
    </xf>
    <xf numFmtId="0" fontId="11" fillId="3" borderId="0" xfId="0" applyNumberFormat="1" applyFont="1" applyFill="1" applyBorder="1" applyAlignment="1">
      <alignment horizontal="left" vertical="center"/>
    </xf>
    <xf numFmtId="57" fontId="11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Font="1" applyFill="1" applyAlignment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right" vertical="center"/>
    </xf>
    <xf numFmtId="49" fontId="18" fillId="0" borderId="1" xfId="0" applyNumberFormat="1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left" vertical="center" wrapText="1" indent="3"/>
    </xf>
    <xf numFmtId="49" fontId="18" fillId="0" borderId="1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2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49" fontId="28" fillId="0" borderId="1" xfId="0" applyNumberFormat="1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</cellXfs>
  <cellStyles count="51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表4.现金收支明细表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90" zoomScaleNormal="90" workbookViewId="0">
      <selection activeCell="K11" sqref="K11"/>
    </sheetView>
  </sheetViews>
  <sheetFormatPr defaultColWidth="8.90825688073394" defaultRowHeight="12.9"/>
  <cols>
    <col min="1" max="2" width="17.0275229357798" customWidth="1"/>
    <col min="3" max="3" width="28.045871559633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68" t="s">
        <v>0</v>
      </c>
      <c r="B1" s="68"/>
      <c r="C1" s="68"/>
      <c r="D1" s="68"/>
      <c r="E1" s="68"/>
      <c r="F1" s="68"/>
      <c r="G1" s="68"/>
      <c r="H1" s="68"/>
      <c r="I1" s="77"/>
    </row>
    <row r="2" ht="25" customHeight="1" spans="1:9">
      <c r="A2" s="69" t="s">
        <v>1</v>
      </c>
      <c r="B2" s="69"/>
      <c r="C2" s="70"/>
      <c r="D2" s="69" t="s">
        <v>2</v>
      </c>
      <c r="E2" s="69"/>
      <c r="F2" s="69"/>
      <c r="G2" s="69"/>
      <c r="H2" s="72" t="s">
        <v>3</v>
      </c>
      <c r="I2" s="76"/>
    </row>
    <row r="3" ht="50" customHeight="1" spans="1:8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</row>
    <row r="4" customFormat="1" ht="50" customHeight="1" spans="1:8">
      <c r="A4" s="73" t="s">
        <v>12</v>
      </c>
      <c r="B4" s="73" t="s">
        <v>13</v>
      </c>
      <c r="C4" s="73" t="s">
        <v>14</v>
      </c>
      <c r="D4" s="74" t="s">
        <v>15</v>
      </c>
      <c r="E4" s="73" t="s">
        <v>16</v>
      </c>
      <c r="F4" s="73" t="s">
        <v>16</v>
      </c>
      <c r="G4" s="73" t="s">
        <v>16</v>
      </c>
      <c r="H4" s="73" t="s">
        <v>17</v>
      </c>
    </row>
    <row r="5" customFormat="1" ht="50" customHeight="1" spans="1:8">
      <c r="A5" s="73" t="s">
        <v>18</v>
      </c>
      <c r="B5" s="73" t="s">
        <v>13</v>
      </c>
      <c r="C5" s="73" t="s">
        <v>14</v>
      </c>
      <c r="D5" s="74" t="s">
        <v>19</v>
      </c>
      <c r="E5" s="73" t="s">
        <v>20</v>
      </c>
      <c r="F5" s="73"/>
      <c r="G5" s="73" t="s">
        <v>21</v>
      </c>
      <c r="H5" s="73" t="s">
        <v>22</v>
      </c>
    </row>
    <row r="6" customFormat="1" ht="50" customHeight="1" spans="1:8">
      <c r="A6" s="73" t="s">
        <v>23</v>
      </c>
      <c r="B6" s="73" t="s">
        <v>13</v>
      </c>
      <c r="C6" s="73" t="s">
        <v>14</v>
      </c>
      <c r="D6" s="74" t="s">
        <v>24</v>
      </c>
      <c r="E6" s="73" t="s">
        <v>25</v>
      </c>
      <c r="F6" s="73" t="s">
        <v>26</v>
      </c>
      <c r="G6" s="73"/>
      <c r="H6" s="73" t="s">
        <v>27</v>
      </c>
    </row>
    <row r="7" customFormat="1" ht="50" customHeight="1" spans="1:8">
      <c r="A7" s="73" t="s">
        <v>23</v>
      </c>
      <c r="B7" s="73" t="s">
        <v>13</v>
      </c>
      <c r="C7" s="73" t="s">
        <v>14</v>
      </c>
      <c r="D7" s="74" t="s">
        <v>28</v>
      </c>
      <c r="E7" s="73" t="s">
        <v>29</v>
      </c>
      <c r="F7" s="73"/>
      <c r="G7" s="73" t="s">
        <v>30</v>
      </c>
      <c r="H7" s="73" t="s">
        <v>31</v>
      </c>
    </row>
    <row r="8" customFormat="1" ht="50" customHeight="1" spans="1:8">
      <c r="A8" s="73" t="s">
        <v>23</v>
      </c>
      <c r="B8" s="73" t="s">
        <v>13</v>
      </c>
      <c r="C8" s="73" t="s">
        <v>14</v>
      </c>
      <c r="D8" s="74" t="s">
        <v>32</v>
      </c>
      <c r="E8" s="73" t="s">
        <v>33</v>
      </c>
      <c r="F8" s="73"/>
      <c r="G8" s="73" t="s">
        <v>30</v>
      </c>
      <c r="H8" s="73" t="s">
        <v>22</v>
      </c>
    </row>
    <row r="9" customFormat="1" ht="50" customHeight="1" spans="1:8">
      <c r="A9" s="73" t="s">
        <v>23</v>
      </c>
      <c r="B9" s="73" t="s">
        <v>13</v>
      </c>
      <c r="C9" s="73" t="s">
        <v>14</v>
      </c>
      <c r="D9" s="74" t="s">
        <v>34</v>
      </c>
      <c r="E9" s="73" t="s">
        <v>35</v>
      </c>
      <c r="F9" s="73" t="s">
        <v>36</v>
      </c>
      <c r="G9" s="73"/>
      <c r="H9" s="73" t="s">
        <v>37</v>
      </c>
    </row>
    <row r="10" customFormat="1" ht="50" customHeight="1" spans="1:8">
      <c r="A10" s="73" t="s">
        <v>23</v>
      </c>
      <c r="B10" s="73" t="s">
        <v>13</v>
      </c>
      <c r="C10" s="73" t="s">
        <v>14</v>
      </c>
      <c r="D10" s="74" t="s">
        <v>34</v>
      </c>
      <c r="E10" s="73" t="s">
        <v>38</v>
      </c>
      <c r="F10" s="73" t="s">
        <v>39</v>
      </c>
      <c r="G10" s="73"/>
      <c r="H10" s="73" t="s">
        <v>40</v>
      </c>
    </row>
    <row r="11" customFormat="1" ht="50" customHeight="1" spans="1:8">
      <c r="A11" s="73" t="s">
        <v>23</v>
      </c>
      <c r="B11" s="73" t="s">
        <v>13</v>
      </c>
      <c r="C11" s="73" t="s">
        <v>14</v>
      </c>
      <c r="D11" s="74" t="s">
        <v>41</v>
      </c>
      <c r="E11" s="73" t="s">
        <v>42</v>
      </c>
      <c r="F11" s="73"/>
      <c r="G11" s="73" t="s">
        <v>43</v>
      </c>
      <c r="H11" s="73" t="s">
        <v>22</v>
      </c>
    </row>
    <row r="12" ht="18" customHeight="1" spans="1:1">
      <c r="A12" s="60" t="s">
        <v>44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90" zoomScaleNormal="90" workbookViewId="0">
      <selection activeCell="J12" sqref="J12"/>
    </sheetView>
  </sheetViews>
  <sheetFormatPr defaultColWidth="8.90825688073394" defaultRowHeight="12.9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68" t="s">
        <v>45</v>
      </c>
      <c r="B1" s="68"/>
      <c r="C1" s="68"/>
      <c r="D1" s="68"/>
      <c r="E1" s="68"/>
      <c r="F1" s="68"/>
      <c r="G1" s="68"/>
      <c r="H1" s="68"/>
      <c r="I1" s="75"/>
    </row>
    <row r="2" ht="25" customHeight="1" spans="1:9">
      <c r="A2" s="69" t="str">
        <f>现金日记账!A2</f>
        <v>单位名称:珠海市唐家湾镇那洲二下股份经济合作社</v>
      </c>
      <c r="B2" s="70"/>
      <c r="C2" s="69"/>
      <c r="D2" s="71" t="str">
        <f>现金日记账!D2</f>
        <v>会计期间:2024-12-01~2024-12-31</v>
      </c>
      <c r="E2" s="69"/>
      <c r="F2" s="69"/>
      <c r="G2" s="69"/>
      <c r="H2" s="72" t="s">
        <v>3</v>
      </c>
      <c r="I2" s="76"/>
    </row>
    <row r="3" s="67" customFormat="1" ht="50" customHeight="1" spans="1:8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</row>
    <row r="4" customFormat="1" ht="50" customHeight="1" spans="1:8">
      <c r="A4" s="73" t="s">
        <v>12</v>
      </c>
      <c r="B4" s="73" t="s">
        <v>46</v>
      </c>
      <c r="C4" s="73" t="s">
        <v>47</v>
      </c>
      <c r="D4" s="74" t="s">
        <v>15</v>
      </c>
      <c r="E4" s="73" t="s">
        <v>16</v>
      </c>
      <c r="F4" s="73" t="s">
        <v>16</v>
      </c>
      <c r="G4" s="73" t="s">
        <v>16</v>
      </c>
      <c r="H4" s="73" t="s">
        <v>48</v>
      </c>
    </row>
    <row r="5" customFormat="1" ht="50" customHeight="1" spans="1:8">
      <c r="A5" s="73" t="s">
        <v>49</v>
      </c>
      <c r="B5" s="73" t="s">
        <v>50</v>
      </c>
      <c r="C5" s="73" t="s">
        <v>51</v>
      </c>
      <c r="D5" s="74" t="s">
        <v>52</v>
      </c>
      <c r="E5" s="73" t="s">
        <v>53</v>
      </c>
      <c r="F5" s="73" t="s">
        <v>54</v>
      </c>
      <c r="G5" s="73"/>
      <c r="H5" s="73" t="s">
        <v>55</v>
      </c>
    </row>
    <row r="6" customFormat="1" ht="50" customHeight="1" spans="1:8">
      <c r="A6" s="73" t="s">
        <v>56</v>
      </c>
      <c r="B6" s="73" t="s">
        <v>50</v>
      </c>
      <c r="C6" s="73" t="s">
        <v>51</v>
      </c>
      <c r="D6" s="74" t="s">
        <v>57</v>
      </c>
      <c r="E6" s="73" t="s">
        <v>58</v>
      </c>
      <c r="F6" s="73" t="s">
        <v>59</v>
      </c>
      <c r="G6" s="73"/>
      <c r="H6" s="73" t="s">
        <v>60</v>
      </c>
    </row>
    <row r="7" customFormat="1" ht="50" customHeight="1" spans="1:8">
      <c r="A7" s="73" t="s">
        <v>61</v>
      </c>
      <c r="B7" s="73" t="s">
        <v>50</v>
      </c>
      <c r="C7" s="73" t="s">
        <v>51</v>
      </c>
      <c r="D7" s="74" t="s">
        <v>62</v>
      </c>
      <c r="E7" s="73" t="s">
        <v>63</v>
      </c>
      <c r="F7" s="73" t="s">
        <v>64</v>
      </c>
      <c r="G7" s="73"/>
      <c r="H7" s="73" t="s">
        <v>65</v>
      </c>
    </row>
    <row r="8" customFormat="1" ht="50" customHeight="1" spans="1:8">
      <c r="A8" s="73" t="s">
        <v>66</v>
      </c>
      <c r="B8" s="73" t="s">
        <v>67</v>
      </c>
      <c r="C8" s="73" t="s">
        <v>68</v>
      </c>
      <c r="D8" s="74" t="s">
        <v>69</v>
      </c>
      <c r="E8" s="73" t="s">
        <v>70</v>
      </c>
      <c r="F8" s="73" t="s">
        <v>71</v>
      </c>
      <c r="G8" s="73"/>
      <c r="H8" s="73" t="s">
        <v>72</v>
      </c>
    </row>
    <row r="9" customFormat="1" ht="50" customHeight="1" spans="1:8">
      <c r="A9" s="73" t="s">
        <v>23</v>
      </c>
      <c r="B9" s="73" t="s">
        <v>50</v>
      </c>
      <c r="C9" s="73" t="s">
        <v>51</v>
      </c>
      <c r="D9" s="74" t="s">
        <v>24</v>
      </c>
      <c r="E9" s="73" t="s">
        <v>73</v>
      </c>
      <c r="F9" s="73"/>
      <c r="G9" s="73" t="s">
        <v>26</v>
      </c>
      <c r="H9" s="73" t="s">
        <v>74</v>
      </c>
    </row>
    <row r="10" customFormat="1" ht="50" customHeight="1" spans="1:8">
      <c r="A10" s="73" t="s">
        <v>23</v>
      </c>
      <c r="B10" s="73" t="s">
        <v>50</v>
      </c>
      <c r="C10" s="73" t="s">
        <v>51</v>
      </c>
      <c r="D10" s="74" t="s">
        <v>34</v>
      </c>
      <c r="E10" s="73" t="s">
        <v>75</v>
      </c>
      <c r="F10" s="73"/>
      <c r="G10" s="73" t="s">
        <v>36</v>
      </c>
      <c r="H10" s="73" t="s">
        <v>76</v>
      </c>
    </row>
    <row r="11" customFormat="1" ht="50" customHeight="1" spans="1:8">
      <c r="A11" s="73" t="s">
        <v>23</v>
      </c>
      <c r="B11" s="73" t="s">
        <v>50</v>
      </c>
      <c r="C11" s="73" t="s">
        <v>51</v>
      </c>
      <c r="D11" s="74" t="s">
        <v>34</v>
      </c>
      <c r="E11" s="73" t="s">
        <v>77</v>
      </c>
      <c r="F11" s="73"/>
      <c r="G11" s="73" t="s">
        <v>39</v>
      </c>
      <c r="H11" s="73" t="s">
        <v>78</v>
      </c>
    </row>
    <row r="12" customFormat="1" ht="50" customHeight="1" spans="1:8">
      <c r="A12" s="73" t="s">
        <v>79</v>
      </c>
      <c r="B12" s="73" t="s">
        <v>50</v>
      </c>
      <c r="C12" s="73" t="s">
        <v>51</v>
      </c>
      <c r="D12" s="74" t="s">
        <v>80</v>
      </c>
      <c r="E12" s="73" t="s">
        <v>81</v>
      </c>
      <c r="F12" s="73" t="s">
        <v>82</v>
      </c>
      <c r="G12" s="73"/>
      <c r="H12" s="73" t="s">
        <v>83</v>
      </c>
    </row>
    <row r="13" ht="20" customHeight="1" spans="1:1">
      <c r="A13" s="70" t="s">
        <v>44</v>
      </c>
    </row>
  </sheetData>
  <sheetProtection password="C4AB" sheet="1" objects="1"/>
  <mergeCells count="1">
    <mergeCell ref="A1:H1"/>
  </mergeCells>
  <pageMargins left="0.314583333333333" right="0.314583333333333" top="0.708333333333333" bottom="1" header="0.196527777777778" footer="0.5"/>
  <pageSetup paperSize="9" scale="78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K29" sqref="K29"/>
    </sheetView>
  </sheetViews>
  <sheetFormatPr defaultColWidth="9" defaultRowHeight="12.9" outlineLevelRow="4"/>
  <cols>
    <col min="1" max="1" width="9.63302752293578" style="52" customWidth="1"/>
    <col min="2" max="2" width="21.3853211009174" style="52" customWidth="1"/>
    <col min="3" max="3" width="16.6146788990826" style="52" customWidth="1"/>
    <col min="4" max="4" width="18.0550458715596" style="52" customWidth="1"/>
    <col min="5" max="5" width="16.5229357798165" style="52" customWidth="1"/>
    <col min="6" max="6" width="18.8807339449541" style="52" customWidth="1"/>
    <col min="7" max="7" width="16.1743119266055" style="52" customWidth="1"/>
    <col min="8" max="8" width="26.8532110091743" style="52" customWidth="1"/>
    <col min="9" max="10" width="14.4403669724771" style="52" customWidth="1"/>
    <col min="11" max="16384" width="9" style="52"/>
  </cols>
  <sheetData>
    <row r="1" s="52" customFormat="1" ht="37" customHeight="1" spans="1:8">
      <c r="A1" s="61" t="s">
        <v>84</v>
      </c>
      <c r="B1" s="62"/>
      <c r="C1" s="62"/>
      <c r="D1" s="62"/>
      <c r="E1" s="62"/>
      <c r="F1" s="62"/>
      <c r="G1" s="62"/>
      <c r="H1" s="62"/>
    </row>
    <row r="2" s="52" customFormat="1" ht="22" customHeight="1" spans="1:8">
      <c r="A2" s="63" t="str">
        <f>现金日记账!A2</f>
        <v>单位名称:珠海市唐家湾镇那洲二下股份经济合作社</v>
      </c>
      <c r="D2" s="55"/>
      <c r="E2" s="55"/>
      <c r="F2" s="54" t="s">
        <v>85</v>
      </c>
      <c r="G2" s="54"/>
      <c r="H2" s="56" t="s">
        <v>86</v>
      </c>
    </row>
    <row r="3" s="52" customFormat="1" ht="47" customHeight="1" spans="1:10">
      <c r="A3" s="64" t="s">
        <v>87</v>
      </c>
      <c r="B3" s="64" t="s">
        <v>88</v>
      </c>
      <c r="C3" s="64" t="s">
        <v>89</v>
      </c>
      <c r="D3" s="64" t="s">
        <v>90</v>
      </c>
      <c r="E3" s="64" t="s">
        <v>91</v>
      </c>
      <c r="F3" s="64" t="s">
        <v>92</v>
      </c>
      <c r="G3" s="64" t="s">
        <v>93</v>
      </c>
      <c r="H3" s="64" t="s">
        <v>94</v>
      </c>
      <c r="I3" s="64" t="s">
        <v>95</v>
      </c>
      <c r="J3" s="64" t="s">
        <v>96</v>
      </c>
    </row>
    <row r="4" s="52" customFormat="1" ht="60" customHeight="1" spans="1:10">
      <c r="A4" s="65">
        <v>1</v>
      </c>
      <c r="B4" s="66" t="s">
        <v>97</v>
      </c>
      <c r="C4" s="66" t="s">
        <v>98</v>
      </c>
      <c r="D4" s="66" t="s">
        <v>99</v>
      </c>
      <c r="E4" s="66" t="s">
        <v>100</v>
      </c>
      <c r="F4" s="66" t="s">
        <v>101</v>
      </c>
      <c r="G4" s="66" t="s">
        <v>102</v>
      </c>
      <c r="H4" s="66" t="s">
        <v>103</v>
      </c>
      <c r="I4" s="66" t="s">
        <v>104</v>
      </c>
      <c r="J4" s="66" t="s">
        <v>105</v>
      </c>
    </row>
    <row r="5" ht="28" customHeight="1" spans="1:1">
      <c r="A5" s="60" t="s">
        <v>44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J25" sqref="J25"/>
    </sheetView>
  </sheetViews>
  <sheetFormatPr defaultColWidth="9" defaultRowHeight="12.9" outlineLevelCol="5"/>
  <cols>
    <col min="1" max="1" width="39.5045871559633" style="52" customWidth="1"/>
    <col min="2" max="2" width="19.6146788990826" style="52" customWidth="1"/>
    <col min="3" max="3" width="18" style="52" customWidth="1"/>
    <col min="4" max="4" width="35" style="52" customWidth="1"/>
    <col min="5" max="5" width="18" style="52" customWidth="1"/>
    <col min="6" max="6" width="20.1376146788991" style="52" customWidth="1"/>
    <col min="7" max="16384" width="9" style="52"/>
  </cols>
  <sheetData>
    <row r="1" s="51" customFormat="1" ht="30" customHeight="1" spans="1:1">
      <c r="A1" s="53" t="s">
        <v>106</v>
      </c>
    </row>
    <row r="2" s="52" customFormat="1" ht="18.3" spans="1:6">
      <c r="A2" s="54" t="str">
        <f>现金日记账!A2</f>
        <v>单位名称:珠海市唐家湾镇那洲二下股份经济合作社</v>
      </c>
      <c r="B2" s="54"/>
      <c r="D2" s="55" t="str">
        <f>资产台账!F2</f>
        <v>日期：2024-12-31</v>
      </c>
      <c r="E2" s="55"/>
      <c r="F2" s="56" t="s">
        <v>86</v>
      </c>
    </row>
    <row r="3" s="52" customFormat="1" ht="18.35" spans="1:6">
      <c r="A3" s="57" t="s">
        <v>107</v>
      </c>
      <c r="B3" s="57" t="s">
        <v>108</v>
      </c>
      <c r="C3" s="57" t="s">
        <v>109</v>
      </c>
      <c r="D3" s="57" t="s">
        <v>110</v>
      </c>
      <c r="E3" s="57" t="s">
        <v>108</v>
      </c>
      <c r="F3" s="57" t="s">
        <v>109</v>
      </c>
    </row>
    <row r="4" s="52" customFormat="1" ht="18.3" spans="1:6">
      <c r="A4" s="58" t="s">
        <v>111</v>
      </c>
      <c r="B4" s="59" t="s">
        <v>16</v>
      </c>
      <c r="C4" s="59" t="s">
        <v>16</v>
      </c>
      <c r="D4" s="58" t="s">
        <v>112</v>
      </c>
      <c r="E4" s="59" t="s">
        <v>16</v>
      </c>
      <c r="F4" s="59" t="s">
        <v>16</v>
      </c>
    </row>
    <row r="5" s="52" customFormat="1" ht="18.3" spans="1:6">
      <c r="A5" s="58" t="s">
        <v>113</v>
      </c>
      <c r="B5" s="59" t="s">
        <v>114</v>
      </c>
      <c r="C5" s="59" t="s">
        <v>115</v>
      </c>
      <c r="D5" s="58" t="s">
        <v>116</v>
      </c>
      <c r="E5" s="59" t="s">
        <v>16</v>
      </c>
      <c r="F5" s="59" t="s">
        <v>16</v>
      </c>
    </row>
    <row r="6" s="52" customFormat="1" ht="18.3" spans="1:6">
      <c r="A6" s="58" t="s">
        <v>117</v>
      </c>
      <c r="B6" s="59" t="s">
        <v>16</v>
      </c>
      <c r="C6" s="59" t="s">
        <v>16</v>
      </c>
      <c r="D6" s="58" t="s">
        <v>118</v>
      </c>
      <c r="E6" s="59" t="s">
        <v>119</v>
      </c>
      <c r="F6" s="59" t="s">
        <v>119</v>
      </c>
    </row>
    <row r="7" s="52" customFormat="1" ht="18.3" spans="1:6">
      <c r="A7" s="58" t="s">
        <v>120</v>
      </c>
      <c r="B7" s="59" t="s">
        <v>16</v>
      </c>
      <c r="C7" s="59" t="s">
        <v>16</v>
      </c>
      <c r="D7" s="58" t="s">
        <v>121</v>
      </c>
      <c r="E7" s="59" t="s">
        <v>16</v>
      </c>
      <c r="F7" s="59" t="s">
        <v>16</v>
      </c>
    </row>
    <row r="8" s="52" customFormat="1" ht="18.3" spans="1:6">
      <c r="A8" s="58" t="s">
        <v>122</v>
      </c>
      <c r="B8" s="59" t="s">
        <v>16</v>
      </c>
      <c r="C8" s="59" t="s">
        <v>16</v>
      </c>
      <c r="D8" s="58" t="s">
        <v>123</v>
      </c>
      <c r="E8" s="59" t="s">
        <v>16</v>
      </c>
      <c r="F8" s="59" t="s">
        <v>16</v>
      </c>
    </row>
    <row r="9" s="52" customFormat="1" ht="18.3" spans="1:6">
      <c r="A9" s="58" t="s">
        <v>124</v>
      </c>
      <c r="B9" s="59" t="s">
        <v>16</v>
      </c>
      <c r="C9" s="59" t="s">
        <v>16</v>
      </c>
      <c r="D9" s="58" t="s">
        <v>125</v>
      </c>
      <c r="E9" s="59" t="s">
        <v>16</v>
      </c>
      <c r="F9" s="59" t="s">
        <v>16</v>
      </c>
    </row>
    <row r="10" s="52" customFormat="1" ht="18.3" spans="1:6">
      <c r="A10" s="58" t="s">
        <v>126</v>
      </c>
      <c r="B10" s="59" t="s">
        <v>114</v>
      </c>
      <c r="C10" s="59" t="s">
        <v>115</v>
      </c>
      <c r="D10" s="58" t="s">
        <v>127</v>
      </c>
      <c r="E10" s="59" t="s">
        <v>119</v>
      </c>
      <c r="F10" s="59" t="s">
        <v>119</v>
      </c>
    </row>
    <row r="11" s="52" customFormat="1" ht="18.3" spans="1:6">
      <c r="A11" s="58" t="s">
        <v>128</v>
      </c>
      <c r="B11" s="59" t="s">
        <v>16</v>
      </c>
      <c r="C11" s="59" t="s">
        <v>16</v>
      </c>
      <c r="D11" s="58" t="s">
        <v>129</v>
      </c>
      <c r="E11" s="59" t="s">
        <v>16</v>
      </c>
      <c r="F11" s="59" t="s">
        <v>16</v>
      </c>
    </row>
    <row r="12" s="52" customFormat="1" ht="18.3" spans="1:6">
      <c r="A12" s="58" t="s">
        <v>130</v>
      </c>
      <c r="B12" s="59" t="s">
        <v>131</v>
      </c>
      <c r="C12" s="59" t="s">
        <v>131</v>
      </c>
      <c r="D12" s="58" t="s">
        <v>132</v>
      </c>
      <c r="E12" s="59" t="s">
        <v>16</v>
      </c>
      <c r="F12" s="59" t="s">
        <v>16</v>
      </c>
    </row>
    <row r="13" s="52" customFormat="1" ht="18.3" spans="1:6">
      <c r="A13" s="58" t="s">
        <v>133</v>
      </c>
      <c r="B13" s="59" t="s">
        <v>16</v>
      </c>
      <c r="C13" s="59" t="s">
        <v>16</v>
      </c>
      <c r="D13" s="58" t="s">
        <v>134</v>
      </c>
      <c r="E13" s="59" t="s">
        <v>16</v>
      </c>
      <c r="F13" s="59" t="s">
        <v>16</v>
      </c>
    </row>
    <row r="14" s="52" customFormat="1" ht="18.3" spans="1:6">
      <c r="A14" s="58" t="s">
        <v>135</v>
      </c>
      <c r="B14" s="59" t="s">
        <v>16</v>
      </c>
      <c r="C14" s="59" t="s">
        <v>16</v>
      </c>
      <c r="D14" s="58" t="s">
        <v>136</v>
      </c>
      <c r="E14" s="59" t="s">
        <v>137</v>
      </c>
      <c r="F14" s="59" t="s">
        <v>16</v>
      </c>
    </row>
    <row r="15" s="52" customFormat="1" ht="18.3" spans="1:6">
      <c r="A15" s="58" t="s">
        <v>138</v>
      </c>
      <c r="B15" s="59" t="s">
        <v>16</v>
      </c>
      <c r="C15" s="59" t="s">
        <v>16</v>
      </c>
      <c r="D15" s="58" t="s">
        <v>139</v>
      </c>
      <c r="E15" s="59" t="s">
        <v>137</v>
      </c>
      <c r="F15" s="59" t="s">
        <v>16</v>
      </c>
    </row>
    <row r="16" s="52" customFormat="1" ht="18.3" spans="1:6">
      <c r="A16" s="58" t="s">
        <v>140</v>
      </c>
      <c r="B16" s="59" t="s">
        <v>141</v>
      </c>
      <c r="C16" s="59" t="s">
        <v>141</v>
      </c>
      <c r="D16" s="58" t="s">
        <v>142</v>
      </c>
      <c r="E16" s="59" t="s">
        <v>143</v>
      </c>
      <c r="F16" s="59" t="s">
        <v>119</v>
      </c>
    </row>
    <row r="17" s="52" customFormat="1" ht="18.3" spans="1:6">
      <c r="A17" s="58" t="s">
        <v>144</v>
      </c>
      <c r="B17" s="59" t="s">
        <v>16</v>
      </c>
      <c r="C17" s="59" t="s">
        <v>16</v>
      </c>
      <c r="D17" s="58" t="s">
        <v>16</v>
      </c>
      <c r="E17" s="59" t="s">
        <v>16</v>
      </c>
      <c r="F17" s="59" t="s">
        <v>16</v>
      </c>
    </row>
    <row r="18" s="52" customFormat="1" ht="18.3" spans="1:6">
      <c r="A18" s="58" t="s">
        <v>145</v>
      </c>
      <c r="B18" s="59" t="s">
        <v>141</v>
      </c>
      <c r="C18" s="59" t="s">
        <v>141</v>
      </c>
      <c r="D18" s="58" t="s">
        <v>16</v>
      </c>
      <c r="E18" s="59" t="s">
        <v>16</v>
      </c>
      <c r="F18" s="59" t="s">
        <v>16</v>
      </c>
    </row>
    <row r="19" s="52" customFormat="1" ht="18.3" spans="1:6">
      <c r="A19" s="58" t="s">
        <v>146</v>
      </c>
      <c r="B19" s="59" t="s">
        <v>16</v>
      </c>
      <c r="C19" s="59" t="s">
        <v>16</v>
      </c>
      <c r="D19" s="58" t="s">
        <v>16</v>
      </c>
      <c r="E19" s="59" t="s">
        <v>16</v>
      </c>
      <c r="F19" s="59" t="s">
        <v>16</v>
      </c>
    </row>
    <row r="20" s="52" customFormat="1" ht="18.3" spans="1:6">
      <c r="A20" s="58" t="s">
        <v>147</v>
      </c>
      <c r="B20" s="59" t="s">
        <v>16</v>
      </c>
      <c r="C20" s="59" t="s">
        <v>16</v>
      </c>
      <c r="D20" s="58" t="s">
        <v>16</v>
      </c>
      <c r="E20" s="59" t="s">
        <v>16</v>
      </c>
      <c r="F20" s="59" t="s">
        <v>16</v>
      </c>
    </row>
    <row r="21" s="52" customFormat="1" ht="18.3" spans="1:6">
      <c r="A21" s="58" t="s">
        <v>148</v>
      </c>
      <c r="B21" s="59" t="s">
        <v>141</v>
      </c>
      <c r="C21" s="59" t="s">
        <v>141</v>
      </c>
      <c r="D21" s="58" t="s">
        <v>16</v>
      </c>
      <c r="E21" s="59" t="s">
        <v>16</v>
      </c>
      <c r="F21" s="59" t="s">
        <v>16</v>
      </c>
    </row>
    <row r="22" s="52" customFormat="1" ht="18.3" spans="1:6">
      <c r="A22" s="58" t="s">
        <v>149</v>
      </c>
      <c r="B22" s="59" t="s">
        <v>16</v>
      </c>
      <c r="C22" s="59" t="s">
        <v>16</v>
      </c>
      <c r="D22" s="58" t="s">
        <v>16</v>
      </c>
      <c r="E22" s="59" t="s">
        <v>16</v>
      </c>
      <c r="F22" s="59" t="s">
        <v>16</v>
      </c>
    </row>
    <row r="23" s="52" customFormat="1" ht="18.3" spans="1:6">
      <c r="A23" s="58" t="s">
        <v>150</v>
      </c>
      <c r="B23" s="59" t="s">
        <v>16</v>
      </c>
      <c r="C23" s="59" t="s">
        <v>16</v>
      </c>
      <c r="D23" s="58" t="s">
        <v>151</v>
      </c>
      <c r="E23" s="59" t="s">
        <v>16</v>
      </c>
      <c r="F23" s="59" t="s">
        <v>16</v>
      </c>
    </row>
    <row r="24" s="52" customFormat="1" ht="18.3" spans="1:6">
      <c r="A24" s="58" t="s">
        <v>152</v>
      </c>
      <c r="B24" s="59" t="s">
        <v>16</v>
      </c>
      <c r="C24" s="59" t="s">
        <v>16</v>
      </c>
      <c r="D24" s="58" t="s">
        <v>153</v>
      </c>
      <c r="E24" s="59" t="s">
        <v>154</v>
      </c>
      <c r="F24" s="59" t="s">
        <v>154</v>
      </c>
    </row>
    <row r="25" s="52" customFormat="1" ht="18.3" spans="1:6">
      <c r="A25" s="58" t="s">
        <v>155</v>
      </c>
      <c r="B25" s="59" t="s">
        <v>16</v>
      </c>
      <c r="C25" s="59" t="s">
        <v>16</v>
      </c>
      <c r="D25" s="58" t="s">
        <v>156</v>
      </c>
      <c r="E25" s="59" t="s">
        <v>157</v>
      </c>
      <c r="F25" s="59" t="s">
        <v>157</v>
      </c>
    </row>
    <row r="26" s="52" customFormat="1" ht="18.3" spans="1:6">
      <c r="A26" s="58" t="s">
        <v>158</v>
      </c>
      <c r="B26" s="59" t="s">
        <v>16</v>
      </c>
      <c r="C26" s="59" t="s">
        <v>16</v>
      </c>
      <c r="D26" s="58" t="s">
        <v>159</v>
      </c>
      <c r="E26" s="59" t="s">
        <v>160</v>
      </c>
      <c r="F26" s="59" t="s">
        <v>161</v>
      </c>
    </row>
    <row r="27" s="52" customFormat="1" ht="18.3" spans="1:6">
      <c r="A27" s="58" t="s">
        <v>162</v>
      </c>
      <c r="B27" s="59" t="s">
        <v>163</v>
      </c>
      <c r="C27" s="59" t="s">
        <v>163</v>
      </c>
      <c r="D27" s="58" t="s">
        <v>164</v>
      </c>
      <c r="E27" s="59" t="s">
        <v>165</v>
      </c>
      <c r="F27" s="59" t="s">
        <v>166</v>
      </c>
    </row>
    <row r="28" s="52" customFormat="1" ht="18.3" spans="1:6">
      <c r="A28" s="58" t="s">
        <v>167</v>
      </c>
      <c r="B28" s="59" t="s">
        <v>168</v>
      </c>
      <c r="C28" s="59" t="s">
        <v>169</v>
      </c>
      <c r="D28" s="58" t="s">
        <v>170</v>
      </c>
      <c r="E28" s="59" t="s">
        <v>168</v>
      </c>
      <c r="F28" s="59" t="s">
        <v>169</v>
      </c>
    </row>
    <row r="29" ht="16.3" spans="1:1">
      <c r="A29" s="60" t="s">
        <v>44</v>
      </c>
    </row>
  </sheetData>
  <sheetProtection password="C4A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I25" sqref="I25"/>
    </sheetView>
  </sheetViews>
  <sheetFormatPr defaultColWidth="9" defaultRowHeight="12.9" outlineLevelCol="1"/>
  <cols>
    <col min="1" max="1" width="60.2385321100917" style="39" customWidth="1"/>
    <col min="2" max="2" width="62.5779816513761" style="39" customWidth="1"/>
    <col min="3" max="16383" width="9" style="39"/>
  </cols>
  <sheetData>
    <row r="1" s="38" customFormat="1" ht="39" customHeight="1" spans="1:2">
      <c r="A1" s="40" t="s">
        <v>171</v>
      </c>
      <c r="B1" s="41"/>
    </row>
    <row r="2" s="39" customFormat="1" ht="16.95" spans="1:2">
      <c r="A2" s="42" t="str">
        <f>现金日记账!A2</f>
        <v>单位名称:珠海市唐家湾镇那洲二下股份经济合作社</v>
      </c>
      <c r="B2" s="42" t="s">
        <v>172</v>
      </c>
    </row>
    <row r="3" s="39" customFormat="1" ht="18.3" spans="1:2">
      <c r="A3" s="43" t="s">
        <v>173</v>
      </c>
      <c r="B3" s="43" t="s">
        <v>174</v>
      </c>
    </row>
    <row r="4" s="39" customFormat="1" ht="18.35" spans="1:2">
      <c r="A4" s="44" t="s">
        <v>175</v>
      </c>
      <c r="B4" s="45" t="s">
        <v>176</v>
      </c>
    </row>
    <row r="5" s="39" customFormat="1" ht="18.35" spans="1:2">
      <c r="A5" s="46" t="s">
        <v>177</v>
      </c>
      <c r="B5" s="45" t="s">
        <v>178</v>
      </c>
    </row>
    <row r="6" s="39" customFormat="1" ht="18.35" spans="1:2">
      <c r="A6" s="47" t="s">
        <v>179</v>
      </c>
      <c r="B6" s="45" t="s">
        <v>178</v>
      </c>
    </row>
    <row r="7" s="39" customFormat="1" ht="18.35" spans="1:2">
      <c r="A7" s="46" t="s">
        <v>180</v>
      </c>
      <c r="B7" s="45" t="s">
        <v>178</v>
      </c>
    </row>
    <row r="8" s="39" customFormat="1" ht="18.35" spans="1:2">
      <c r="A8" s="47" t="s">
        <v>181</v>
      </c>
      <c r="B8" s="45" t="s">
        <v>178</v>
      </c>
    </row>
    <row r="9" s="39" customFormat="1" ht="18.35" spans="1:2">
      <c r="A9" s="47" t="s">
        <v>182</v>
      </c>
      <c r="B9" s="45" t="s">
        <v>183</v>
      </c>
    </row>
    <row r="10" s="39" customFormat="1" ht="18.35" spans="1:2">
      <c r="A10" s="48" t="s">
        <v>184</v>
      </c>
      <c r="B10" s="45" t="s">
        <v>178</v>
      </c>
    </row>
    <row r="11" s="39" customFormat="1" ht="18.35" spans="1:2">
      <c r="A11" s="44" t="s">
        <v>185</v>
      </c>
      <c r="B11" s="45" t="s">
        <v>186</v>
      </c>
    </row>
    <row r="12" s="39" customFormat="1" ht="18.35" spans="1:2">
      <c r="A12" s="46" t="s">
        <v>187</v>
      </c>
      <c r="B12" s="45" t="s">
        <v>188</v>
      </c>
    </row>
    <row r="13" s="39" customFormat="1" ht="18.35" spans="1:2">
      <c r="A13" s="46" t="s">
        <v>189</v>
      </c>
      <c r="B13" s="45" t="s">
        <v>178</v>
      </c>
    </row>
    <row r="14" s="39" customFormat="1" ht="18.35" spans="1:2">
      <c r="A14" s="47" t="s">
        <v>190</v>
      </c>
      <c r="B14" s="45" t="s">
        <v>178</v>
      </c>
    </row>
    <row r="15" s="39" customFormat="1" ht="18.35" spans="1:2">
      <c r="A15" s="44" t="s">
        <v>191</v>
      </c>
      <c r="B15" s="45" t="s">
        <v>192</v>
      </c>
    </row>
    <row r="16" s="39" customFormat="1" ht="18.35" spans="1:2">
      <c r="A16" s="46" t="s">
        <v>193</v>
      </c>
      <c r="B16" s="45" t="s">
        <v>178</v>
      </c>
    </row>
    <row r="17" s="39" customFormat="1" ht="18.35" spans="1:2">
      <c r="A17" s="44" t="s">
        <v>194</v>
      </c>
      <c r="B17" s="45" t="s">
        <v>192</v>
      </c>
    </row>
    <row r="18" s="39" customFormat="1" ht="18.35" spans="1:2">
      <c r="A18" s="46" t="s">
        <v>195</v>
      </c>
      <c r="B18" s="45" t="s">
        <v>161</v>
      </c>
    </row>
    <row r="19" s="39" customFormat="1" ht="18.35" spans="1:2">
      <c r="A19" s="47" t="s">
        <v>196</v>
      </c>
      <c r="B19" s="45" t="s">
        <v>178</v>
      </c>
    </row>
    <row r="20" s="39" customFormat="1" ht="18.35" spans="1:2">
      <c r="A20" s="44" t="s">
        <v>197</v>
      </c>
      <c r="B20" s="45" t="s">
        <v>198</v>
      </c>
    </row>
    <row r="21" s="39" customFormat="1" ht="18.35" spans="1:2">
      <c r="A21" s="46" t="s">
        <v>199</v>
      </c>
      <c r="B21" s="45" t="s">
        <v>178</v>
      </c>
    </row>
    <row r="22" s="39" customFormat="1" ht="18.35" spans="1:2">
      <c r="A22" s="47" t="s">
        <v>200</v>
      </c>
      <c r="B22" s="45" t="s">
        <v>201</v>
      </c>
    </row>
    <row r="23" s="39" customFormat="1" ht="18.35" spans="1:2">
      <c r="A23" s="47" t="s">
        <v>202</v>
      </c>
      <c r="B23" s="45" t="s">
        <v>16</v>
      </c>
    </row>
    <row r="24" s="39" customFormat="1" ht="18.35" spans="1:2">
      <c r="A24" s="44" t="s">
        <v>203</v>
      </c>
      <c r="B24" s="45" t="s">
        <v>160</v>
      </c>
    </row>
    <row r="25" s="39" customFormat="1" ht="22" customHeight="1" spans="1:2">
      <c r="A25" s="49" t="s">
        <v>44</v>
      </c>
      <c r="B25" s="50" t="s">
        <v>16</v>
      </c>
    </row>
  </sheetData>
  <sheetProtection password="C4A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3"/>
  <sheetViews>
    <sheetView workbookViewId="0">
      <selection activeCell="F20" sqref="F20"/>
    </sheetView>
  </sheetViews>
  <sheetFormatPr defaultColWidth="12" defaultRowHeight="27" customHeight="1"/>
  <cols>
    <col min="1" max="1" width="33" style="2" customWidth="1"/>
    <col min="2" max="2" width="31.7522935779816" style="3" customWidth="1"/>
    <col min="3" max="3" width="21.1284403669725" style="3" customWidth="1"/>
    <col min="4" max="4" width="20.7522935779816" style="3" customWidth="1"/>
    <col min="5" max="5" width="19.6238532110092" style="4" customWidth="1"/>
    <col min="6" max="249" width="12" style="1" customWidth="1"/>
    <col min="250" max="251" width="12" style="5"/>
    <col min="252" max="16384" width="12" style="6"/>
  </cols>
  <sheetData>
    <row r="1" s="1" customFormat="1" ht="21" customHeight="1" spans="1:251">
      <c r="A1" s="28" t="s">
        <v>204</v>
      </c>
      <c r="B1" s="11"/>
      <c r="C1" s="11"/>
      <c r="D1" s="11"/>
      <c r="E1" s="11"/>
      <c r="IP1" s="5"/>
      <c r="IQ1" s="5"/>
    </row>
    <row r="2" s="1" customFormat="1" ht="21" customHeight="1" spans="1:251">
      <c r="A2" s="29" t="s">
        <v>205</v>
      </c>
      <c r="B2" s="30"/>
      <c r="C2" s="29" t="s">
        <v>206</v>
      </c>
      <c r="D2" s="30" t="s">
        <v>207</v>
      </c>
      <c r="E2" s="11"/>
      <c r="IP2" s="5"/>
      <c r="IQ2" s="5"/>
    </row>
    <row r="3" s="1" customFormat="1" ht="21" customHeight="1" spans="1:251">
      <c r="A3" s="29" t="s">
        <v>208</v>
      </c>
      <c r="B3" s="31">
        <v>45657</v>
      </c>
      <c r="C3" s="32"/>
      <c r="D3" s="29" t="s">
        <v>86</v>
      </c>
      <c r="E3" s="11"/>
      <c r="IP3" s="5"/>
      <c r="IQ3" s="5"/>
    </row>
    <row r="4" s="1" customFormat="1" ht="21" customHeight="1" spans="1:251">
      <c r="A4" s="33" t="s">
        <v>209</v>
      </c>
      <c r="B4" s="33" t="s">
        <v>210</v>
      </c>
      <c r="C4" s="33" t="s">
        <v>211</v>
      </c>
      <c r="D4" s="33" t="s">
        <v>212</v>
      </c>
      <c r="E4" s="33" t="s">
        <v>213</v>
      </c>
      <c r="IP4" s="5"/>
      <c r="IQ4" s="5"/>
    </row>
    <row r="5" s="1" customFormat="1" ht="21" customHeight="1" spans="1:251">
      <c r="A5" s="34" t="s">
        <v>214</v>
      </c>
      <c r="B5" s="16"/>
      <c r="C5" s="16"/>
      <c r="D5" s="35"/>
      <c r="E5" s="36"/>
      <c r="IP5" s="5"/>
      <c r="IQ5" s="5"/>
    </row>
    <row r="6" s="1" customFormat="1" ht="24.6" customHeight="1" spans="1:251">
      <c r="A6" s="37"/>
      <c r="B6" s="22" t="s">
        <v>215</v>
      </c>
      <c r="C6" s="16"/>
      <c r="D6" s="23"/>
      <c r="E6" s="24">
        <f>SUM(E5:E5)</f>
        <v>0</v>
      </c>
      <c r="IP6" s="5"/>
      <c r="IQ6" s="5"/>
    </row>
    <row r="7" s="1" customFormat="1" ht="24.6" customHeight="1" spans="1:251">
      <c r="A7" s="2" t="s">
        <v>216</v>
      </c>
      <c r="B7" s="2"/>
      <c r="C7" s="27"/>
      <c r="D7" s="2"/>
      <c r="E7" s="2"/>
      <c r="IP7" s="5"/>
      <c r="IQ7" s="5"/>
    </row>
    <row r="8" s="1" customFormat="1" ht="24.6" customHeight="1" spans="1:251">
      <c r="A8" s="2"/>
      <c r="B8" s="3"/>
      <c r="C8" s="3"/>
      <c r="D8" s="3"/>
      <c r="E8" s="4"/>
      <c r="IP8" s="5"/>
      <c r="IQ8" s="5"/>
    </row>
    <row r="9" s="1" customFormat="1" ht="24.6" customHeight="1" spans="1:251">
      <c r="A9" s="2"/>
      <c r="B9" s="3"/>
      <c r="C9" s="3"/>
      <c r="D9" s="3"/>
      <c r="E9" s="4"/>
      <c r="IP9" s="5"/>
      <c r="IQ9" s="5"/>
    </row>
    <row r="10" s="1" customFormat="1" ht="24.6" customHeight="1" spans="1:251">
      <c r="A10" s="2"/>
      <c r="B10" s="3"/>
      <c r="C10" s="3"/>
      <c r="D10" s="3"/>
      <c r="E10" s="4"/>
      <c r="IP10" s="5"/>
      <c r="IQ10" s="5"/>
    </row>
    <row r="11" s="1" customFormat="1" ht="24.6" customHeight="1" spans="1:251">
      <c r="A11" s="2"/>
      <c r="B11" s="3"/>
      <c r="C11" s="3"/>
      <c r="D11" s="3"/>
      <c r="E11" s="4"/>
      <c r="IP11" s="5"/>
      <c r="IQ11" s="5"/>
    </row>
    <row r="12" s="1" customFormat="1" ht="24.6" customHeight="1" spans="1:251">
      <c r="A12" s="2"/>
      <c r="B12" s="3"/>
      <c r="C12" s="3"/>
      <c r="D12" s="3"/>
      <c r="E12" s="4"/>
      <c r="IP12" s="5"/>
      <c r="IQ12" s="5"/>
    </row>
    <row r="13" s="1" customFormat="1" ht="24.6" customHeight="1" spans="1:251">
      <c r="A13" s="2"/>
      <c r="B13" s="3"/>
      <c r="C13" s="3"/>
      <c r="D13" s="3"/>
      <c r="E13" s="4"/>
      <c r="IP13" s="5"/>
      <c r="IQ13" s="5"/>
    </row>
  </sheetData>
  <sheetProtection password="C4AB" sheet="1" objects="1"/>
  <mergeCells count="1">
    <mergeCell ref="A1:E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9"/>
  <sheetViews>
    <sheetView workbookViewId="0">
      <selection activeCell="G7" sqref="G7"/>
    </sheetView>
  </sheetViews>
  <sheetFormatPr defaultColWidth="12" defaultRowHeight="27" customHeight="1"/>
  <cols>
    <col min="1" max="1" width="55.8256880733945" style="2" customWidth="1"/>
    <col min="2" max="2" width="49.5963302752294" style="3" customWidth="1"/>
    <col min="3" max="3" width="16.3211009174312" style="3" customWidth="1"/>
    <col min="4" max="4" width="20.7522935779816" style="3" customWidth="1"/>
    <col min="5" max="5" width="19.6238532110092" style="4" customWidth="1"/>
    <col min="6" max="249" width="12" style="1" customWidth="1"/>
    <col min="250" max="251" width="12" style="5"/>
    <col min="252" max="16384" width="12" style="6"/>
  </cols>
  <sheetData>
    <row r="1" s="1" customFormat="1" ht="21" customHeight="1" spans="1:251">
      <c r="A1" s="7" t="s">
        <v>217</v>
      </c>
      <c r="B1" s="8"/>
      <c r="C1" s="8"/>
      <c r="D1" s="8"/>
      <c r="E1" s="8"/>
      <c r="IP1" s="5"/>
      <c r="IQ1" s="5"/>
    </row>
    <row r="2" s="1" customFormat="1" ht="21" customHeight="1" spans="1:251">
      <c r="A2" s="9" t="s">
        <v>205</v>
      </c>
      <c r="B2" s="10"/>
      <c r="C2" s="9" t="s">
        <v>206</v>
      </c>
      <c r="D2" s="10" t="s">
        <v>207</v>
      </c>
      <c r="E2" s="11"/>
      <c r="IP2" s="5"/>
      <c r="IQ2" s="5"/>
    </row>
    <row r="3" s="1" customFormat="1" ht="21" customHeight="1" spans="1:251">
      <c r="A3" s="9" t="s">
        <v>208</v>
      </c>
      <c r="B3" s="12">
        <v>45657</v>
      </c>
      <c r="C3" s="11"/>
      <c r="D3" s="9" t="s">
        <v>86</v>
      </c>
      <c r="E3" s="11"/>
      <c r="IP3" s="5"/>
      <c r="IQ3" s="5"/>
    </row>
    <row r="4" s="1" customFormat="1" ht="21" customHeight="1" spans="1:251">
      <c r="A4" s="13" t="s">
        <v>209</v>
      </c>
      <c r="B4" s="13" t="s">
        <v>210</v>
      </c>
      <c r="C4" s="13" t="s">
        <v>211</v>
      </c>
      <c r="D4" s="13" t="s">
        <v>212</v>
      </c>
      <c r="E4" s="13" t="s">
        <v>218</v>
      </c>
      <c r="IP4" s="5"/>
      <c r="IQ4" s="5"/>
    </row>
    <row r="5" s="1" customFormat="1" ht="30" customHeight="1" spans="1:251">
      <c r="A5" s="14" t="s">
        <v>219</v>
      </c>
      <c r="B5" s="15" t="s">
        <v>220</v>
      </c>
      <c r="C5" s="16"/>
      <c r="D5" s="17" t="s">
        <v>221</v>
      </c>
      <c r="E5" s="18">
        <v>803.15</v>
      </c>
      <c r="IP5" s="5"/>
      <c r="IQ5" s="5"/>
    </row>
    <row r="6" s="1" customFormat="1" ht="30" customHeight="1" spans="1:251">
      <c r="A6" s="14" t="s">
        <v>222</v>
      </c>
      <c r="B6" s="14" t="s">
        <v>223</v>
      </c>
      <c r="C6" s="16"/>
      <c r="D6" s="19">
        <v>43943</v>
      </c>
      <c r="E6" s="18">
        <v>20000</v>
      </c>
      <c r="IP6" s="5"/>
      <c r="IQ6" s="5"/>
    </row>
    <row r="7" s="1" customFormat="1" ht="30" customHeight="1" spans="1:251">
      <c r="A7" s="14" t="s">
        <v>224</v>
      </c>
      <c r="B7" s="14" t="s">
        <v>223</v>
      </c>
      <c r="C7" s="16"/>
      <c r="D7" s="17" t="s">
        <v>221</v>
      </c>
      <c r="E7" s="18">
        <v>22500</v>
      </c>
      <c r="IP7" s="5"/>
      <c r="IQ7" s="5"/>
    </row>
    <row r="8" s="1" customFormat="1" ht="30" customHeight="1" spans="1:251">
      <c r="A8" s="14" t="s">
        <v>225</v>
      </c>
      <c r="B8" s="14" t="s">
        <v>223</v>
      </c>
      <c r="C8" s="16"/>
      <c r="D8" s="17" t="s">
        <v>221</v>
      </c>
      <c r="E8" s="18">
        <v>10000</v>
      </c>
      <c r="IP8" s="5"/>
      <c r="IQ8" s="5"/>
    </row>
    <row r="9" s="1" customFormat="1" ht="30" customHeight="1" spans="1:251">
      <c r="A9" s="14" t="s">
        <v>226</v>
      </c>
      <c r="B9" s="14" t="s">
        <v>223</v>
      </c>
      <c r="C9" s="16"/>
      <c r="D9" s="17" t="s">
        <v>221</v>
      </c>
      <c r="E9" s="18">
        <v>10000</v>
      </c>
      <c r="IP9" s="5"/>
      <c r="IQ9" s="5"/>
    </row>
    <row r="10" s="1" customFormat="1" ht="30" customHeight="1" spans="1:251">
      <c r="A10" s="14" t="s">
        <v>227</v>
      </c>
      <c r="B10" s="14" t="s">
        <v>223</v>
      </c>
      <c r="C10" s="16"/>
      <c r="D10" s="17" t="s">
        <v>221</v>
      </c>
      <c r="E10" s="18">
        <v>6000</v>
      </c>
      <c r="IP10" s="5"/>
      <c r="IQ10" s="5"/>
    </row>
    <row r="11" s="1" customFormat="1" ht="30" customHeight="1" spans="1:251">
      <c r="A11" s="14" t="s">
        <v>228</v>
      </c>
      <c r="B11" s="14" t="s">
        <v>223</v>
      </c>
      <c r="C11" s="16"/>
      <c r="D11" s="17" t="s">
        <v>221</v>
      </c>
      <c r="E11" s="18">
        <v>5000</v>
      </c>
      <c r="IP11" s="5"/>
      <c r="IQ11" s="5"/>
    </row>
    <row r="12" s="1" customFormat="1" ht="36.7" spans="1:251">
      <c r="A12" s="14" t="s">
        <v>229</v>
      </c>
      <c r="B12" s="14" t="s">
        <v>223</v>
      </c>
      <c r="C12" s="16"/>
      <c r="D12" s="19">
        <v>43282</v>
      </c>
      <c r="E12" s="18">
        <v>5000</v>
      </c>
      <c r="IP12" s="5"/>
      <c r="IQ12" s="5"/>
    </row>
    <row r="13" s="1" customFormat="1" ht="30" customHeight="1" spans="1:251">
      <c r="A13" s="14" t="s">
        <v>230</v>
      </c>
      <c r="B13" s="14" t="s">
        <v>223</v>
      </c>
      <c r="C13" s="16"/>
      <c r="D13" s="19">
        <v>44575</v>
      </c>
      <c r="E13" s="18">
        <v>16000</v>
      </c>
      <c r="IP13" s="5"/>
      <c r="IQ13" s="5"/>
    </row>
    <row r="14" s="1" customFormat="1" ht="30" customHeight="1" spans="1:251">
      <c r="A14" s="14" t="s">
        <v>231</v>
      </c>
      <c r="B14" s="14" t="s">
        <v>223</v>
      </c>
      <c r="C14" s="16"/>
      <c r="D14" s="17" t="s">
        <v>221</v>
      </c>
      <c r="E14" s="18">
        <v>830.1</v>
      </c>
      <c r="IP14" s="5"/>
      <c r="IQ14" s="5"/>
    </row>
    <row r="15" s="1" customFormat="1" ht="30" customHeight="1" spans="1:251">
      <c r="A15" s="14" t="s">
        <v>232</v>
      </c>
      <c r="B15" s="14" t="s">
        <v>233</v>
      </c>
      <c r="C15" s="16"/>
      <c r="D15" s="19">
        <v>44094</v>
      </c>
      <c r="E15" s="18">
        <v>20000</v>
      </c>
      <c r="IP15" s="5"/>
      <c r="IQ15" s="5"/>
    </row>
    <row r="16" s="1" customFormat="1" ht="36.7" spans="1:251">
      <c r="A16" s="14" t="s">
        <v>234</v>
      </c>
      <c r="B16" s="15" t="s">
        <v>235</v>
      </c>
      <c r="C16" s="16"/>
      <c r="D16" s="20">
        <v>45352</v>
      </c>
      <c r="E16" s="18">
        <v>39800</v>
      </c>
      <c r="IP16" s="5"/>
      <c r="IQ16" s="5"/>
    </row>
    <row r="17" s="1" customFormat="1" ht="30" customHeight="1" spans="1:251">
      <c r="A17" s="21"/>
      <c r="B17" s="22" t="s">
        <v>215</v>
      </c>
      <c r="C17" s="16"/>
      <c r="D17" s="23"/>
      <c r="E17" s="24">
        <f>SUM(E5:E16)</f>
        <v>155933.25</v>
      </c>
      <c r="IP17" s="5"/>
      <c r="IQ17" s="5"/>
    </row>
    <row r="18" s="1" customFormat="1" ht="24.6" customHeight="1" spans="1:251">
      <c r="A18" s="25" t="s">
        <v>216</v>
      </c>
      <c r="B18" s="26"/>
      <c r="C18" s="27"/>
      <c r="D18" s="26"/>
      <c r="E18" s="26"/>
      <c r="IP18" s="5"/>
      <c r="IQ18" s="5"/>
    </row>
    <row r="19" s="1" customFormat="1" ht="24.6" customHeight="1" spans="1:251">
      <c r="A19" s="2"/>
      <c r="B19" s="3"/>
      <c r="C19" s="3"/>
      <c r="D19" s="3"/>
      <c r="E19" s="4"/>
      <c r="IP19" s="5"/>
      <c r="IQ19" s="5"/>
    </row>
  </sheetData>
  <sheetProtection password="C4AB" sheet="1" objects="1"/>
  <mergeCells count="1">
    <mergeCell ref="A1:E1"/>
  </mergeCells>
  <pageMargins left="0.66875" right="0.629861111111111" top="1" bottom="1" header="0.5" footer="0.5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2025-04-28T07:10:06Z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